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yank\Downloads\"/>
    </mc:Choice>
  </mc:AlternateContent>
  <bookViews>
    <workbookView xWindow="0" yWindow="0" windowWidth="20490" windowHeight="7620"/>
  </bookViews>
  <sheets>
    <sheet name="Sheet1" sheetId="1" r:id="rId1"/>
  </sheets>
  <definedNames>
    <definedName name="_xlnm.Print_Area" localSheetId="0">Sheet1!$A$1:$L$23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4" i="1" l="1"/>
  <c r="K12" i="1"/>
  <c r="K6" i="1"/>
  <c r="I15" i="1" l="1"/>
  <c r="G15" i="1"/>
  <c r="H14" i="1" l="1"/>
  <c r="H15" i="1" s="1"/>
  <c r="F14" i="1"/>
  <c r="F15" i="1" s="1"/>
  <c r="E14" i="1"/>
  <c r="E15" i="1" s="1"/>
  <c r="K13" i="1"/>
  <c r="J10" i="1"/>
  <c r="J11" i="1"/>
  <c r="J12" i="1"/>
  <c r="J9" i="1"/>
  <c r="J8" i="1"/>
  <c r="J6" i="1"/>
  <c r="J5" i="1"/>
  <c r="J15" i="1" s="1"/>
</calcChain>
</file>

<file path=xl/sharedStrings.xml><?xml version="1.0" encoding="utf-8"?>
<sst xmlns="http://schemas.openxmlformats.org/spreadsheetml/2006/main" count="53" uniqueCount="39">
  <si>
    <t>Indian Technometal Company Ltd (undergoing Liquidation Process)
Date  of  Commencement  of  Liquidation :  05.02.2026
List of Stakholders as on 17.04.2026</t>
  </si>
  <si>
    <t>Sr.no</t>
  </si>
  <si>
    <t>Name of Financial Creditor</t>
  </si>
  <si>
    <t>Date of receipt of claim</t>
  </si>
  <si>
    <t>Type of Creditor</t>
  </si>
  <si>
    <t>Details of claim received</t>
  </si>
  <si>
    <t xml:space="preserve">Principal Amount </t>
  </si>
  <si>
    <t xml:space="preserve">Interest </t>
  </si>
  <si>
    <t xml:space="preserve">Total Amount claimed </t>
  </si>
  <si>
    <t xml:space="preserve">Total Amount claimed admmited </t>
  </si>
  <si>
    <t xml:space="preserve">Total Claim not admiited </t>
  </si>
  <si>
    <t>Remarks, if any</t>
  </si>
  <si>
    <t>Canara Bank</t>
  </si>
  <si>
    <t>25.02.2026</t>
  </si>
  <si>
    <t>Secured FC</t>
  </si>
  <si>
    <t>17.03.2026</t>
  </si>
  <si>
    <t>18.03.2026</t>
  </si>
  <si>
    <t>The Karur Vysya Bank Limited</t>
  </si>
  <si>
    <t>27.02.2026</t>
  </si>
  <si>
    <t>Punjab &amp; Sind Bank</t>
  </si>
  <si>
    <t>16.03.2026</t>
  </si>
  <si>
    <t>Union Bank of India</t>
  </si>
  <si>
    <t>State Bank of India</t>
  </si>
  <si>
    <t>UCO Bank</t>
  </si>
  <si>
    <t>Refer Note-1</t>
  </si>
  <si>
    <t>Punjab National Bank</t>
  </si>
  <si>
    <t>Refer Note-2</t>
  </si>
  <si>
    <t>PNB International Limited London</t>
  </si>
  <si>
    <t>Refer Note-3</t>
  </si>
  <si>
    <t>TOTAL</t>
  </si>
  <si>
    <t>Central Bank of India</t>
  </si>
  <si>
    <t>Voting Share</t>
  </si>
  <si>
    <t>Legal  /expenses/ Damages</t>
  </si>
  <si>
    <t>Details of Claim Admitted/ Not Admitted</t>
  </si>
  <si>
    <t xml:space="preserve">Claims of stakeholders have been admitted in liquidation in terms of the Order dated 17.04.2018 passed by the Hon’ble DRT, directing payment of principal amount along with interest @ 14% per annum (simple interest) from the date of filing of OA i.e., 01.09.2014.
</t>
  </si>
  <si>
    <t xml:space="preserve">
Shamsher Bahadur Singh
Liquidator
In the matter of Indian Technometal Company Limited
Validity of AFA till 30.06.2026
IBBI Reg: IBBI/IPA-003/0341/2021-2022/13623
IBBI Reg. Address: 48 Sidhartha Apartment, Behind Inder Enclave Rohtak Road, Opposite Jwala Puri No. 5, New Delhi-110087
Communication Address: D-54, First Floor, Defence Colony, New Delhi-110024
Mail id: shamsher_cs@yahoo.co.in, ibc.indiantechnometal@gmail.com 
Mobile No: 9810771227</t>
  </si>
  <si>
    <t xml:space="preserve">JM Financial Assets Reconstruction Company limited </t>
  </si>
  <si>
    <t xml:space="preserve">
“The amount not admitted are provisional and subject to revision upon receipt and verification of additional information or supporting documents from the respective creditors, which may substantiate their claims.”</t>
  </si>
  <si>
    <r>
      <rPr>
        <b/>
        <sz val="12"/>
        <color theme="1"/>
        <rFont val="Times New Roman"/>
        <family val="1"/>
      </rPr>
      <t>Notes:</t>
    </r>
    <r>
      <rPr>
        <sz val="12"/>
        <color theme="1"/>
        <rFont val="Times New Roman"/>
        <family val="1"/>
      </rPr>
      <t xml:space="preserve">
</t>
    </r>
    <r>
      <rPr>
        <b/>
        <sz val="12"/>
        <color theme="1"/>
        <rFont val="Times New Roman"/>
        <family val="1"/>
      </rPr>
      <t xml:space="preserve">1. Union Bank of India: </t>
    </r>
    <r>
      <rPr>
        <sz val="12"/>
        <color theme="1"/>
        <rFont val="Times New Roman"/>
        <family val="1"/>
      </rPr>
      <t xml:space="preserve">As per Order dated 17.04.2018 passed by Hon'ble DRT; directed to pay principal amount alongwith Interest at the rate of 14% per annum Simple interest from date of filing of OA i.e, 01.09.2014. However, UCO Bank in its claim form did not relinquished/ forfeit its right to enforce the security interest over the assets mortgaged to them. Hence, Union Bank of India shall have no voting rights in the committee meeting as per the provisions of the Code and regulations made thereunder.  
</t>
    </r>
    <r>
      <rPr>
        <b/>
        <sz val="12"/>
        <color theme="1"/>
        <rFont val="Times New Roman"/>
        <family val="1"/>
      </rPr>
      <t xml:space="preserve">2. Punjab National Bank: </t>
    </r>
    <r>
      <rPr>
        <sz val="12"/>
        <color theme="1"/>
        <rFont val="Times New Roman"/>
        <family val="1"/>
      </rPr>
      <t xml:space="preserve">As per Order dated 25.05.2019 passed by Hon'ble DRT wherein Hon'ble DRT directed to pay principal amount alongwith Interest at the rate of 15.75% per annum Simple interest with monthly rests from date of filing of OA i.e, 16.09.2014. Further, Punjab National Bank in its claim form did not relinquished/ forfeit its right to enforce the security interest over the assets mortgaged to them. Hence, Punjab National Bank shall have no voting rights in the committee meeting as per the provisions of the Code and regulations made thereunder.  
</t>
    </r>
    <r>
      <rPr>
        <b/>
        <sz val="12"/>
        <color theme="1"/>
        <rFont val="Times New Roman"/>
        <family val="1"/>
      </rPr>
      <t xml:space="preserve">3. Punjab Internationl Bank London: </t>
    </r>
    <r>
      <rPr>
        <sz val="12"/>
        <color theme="1"/>
        <rFont val="Times New Roman"/>
        <family val="1"/>
      </rPr>
      <t xml:space="preserve">PNB International Limited (London) in its claim form did not relinquished/ forfeit its right to enforce the security interest over the assets mortgaged to them. Hence, PNB International Limited (London) shall have no voting rights in the committee meeting as per the provisions of the Code and regulations made thereunder. 
</t>
    </r>
    <r>
      <rPr>
        <sz val="12"/>
        <color theme="1"/>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</si>
</sst>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 #,##0.00_ ;_ * \-#,##0.00_ ;_ * &quot;-&quot;??_ ;_ @_ "/>
    <numFmt numFmtId="164" formatCode="_ * #,##0_ ;_ * \-#,##0_ ;_ * &quot;-&quot;??_ ;_ @_ "/>
    <numFmt numFmtId="165" formatCode="0.000%"/>
  </numFmts>
  <fonts count="5"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i/>
      <sz val="12"/>
      <color theme="1"/>
      <name val="Times New Roman"/>
      <family val="1"/>
    </font>
  </fonts>
  <fills count="4">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2">
    <xf numFmtId="0" fontId="0" fillId="0" borderId="0" xfId="0"/>
    <xf numFmtId="0" fontId="3" fillId="3" borderId="1" xfId="0" applyFont="1" applyFill="1" applyBorder="1" applyAlignment="1">
      <alignment horizontal="center" vertical="top"/>
    </xf>
    <xf numFmtId="0" fontId="3" fillId="3" borderId="1" xfId="0" applyFont="1" applyFill="1" applyBorder="1" applyAlignment="1">
      <alignment horizontal="center" vertical="top" wrapText="1"/>
    </xf>
    <xf numFmtId="0" fontId="3" fillId="3" borderId="1" xfId="0" applyFont="1" applyFill="1" applyBorder="1" applyAlignment="1">
      <alignment vertical="top" wrapText="1"/>
    </xf>
    <xf numFmtId="0" fontId="2" fillId="0" borderId="1" xfId="0" applyFont="1" applyFill="1" applyBorder="1" applyAlignment="1">
      <alignment horizontal="center" vertical="top"/>
    </xf>
    <xf numFmtId="0" fontId="2" fillId="0" borderId="1" xfId="0" applyFont="1" applyFill="1" applyBorder="1" applyAlignment="1">
      <alignment horizontal="left" vertical="top" wrapText="1"/>
    </xf>
    <xf numFmtId="0" fontId="2" fillId="0" borderId="1" xfId="0" applyFont="1" applyFill="1" applyBorder="1" applyAlignment="1">
      <alignment horizontal="left" vertical="top"/>
    </xf>
    <xf numFmtId="43" fontId="2" fillId="0" borderId="1" xfId="1" applyFont="1" applyFill="1" applyBorder="1" applyAlignment="1">
      <alignment horizontal="center" vertical="top"/>
    </xf>
    <xf numFmtId="43" fontId="3" fillId="0" borderId="1" xfId="1" applyFont="1" applyFill="1" applyBorder="1" applyAlignment="1">
      <alignment horizontal="center" vertical="top"/>
    </xf>
    <xf numFmtId="43" fontId="2" fillId="0" borderId="1" xfId="0" applyNumberFormat="1" applyFont="1" applyFill="1" applyBorder="1" applyAlignment="1">
      <alignment vertical="top"/>
    </xf>
    <xf numFmtId="165" fontId="3" fillId="0" borderId="1" xfId="2" applyNumberFormat="1" applyFont="1" applyFill="1" applyBorder="1" applyAlignment="1">
      <alignment horizontal="center" vertical="top" wrapText="1"/>
    </xf>
    <xf numFmtId="0" fontId="2" fillId="0" borderId="1" xfId="0" applyFont="1" applyFill="1" applyBorder="1" applyAlignment="1">
      <alignment vertical="top"/>
    </xf>
    <xf numFmtId="164" fontId="2" fillId="0" borderId="1" xfId="0" applyNumberFormat="1" applyFont="1" applyFill="1" applyBorder="1" applyAlignment="1">
      <alignment vertical="top"/>
    </xf>
    <xf numFmtId="43" fontId="2" fillId="0" borderId="1" xfId="0" applyNumberFormat="1" applyFont="1" applyFill="1" applyBorder="1" applyAlignment="1">
      <alignment horizontal="left" vertical="top" wrapText="1"/>
    </xf>
    <xf numFmtId="43" fontId="3" fillId="3" borderId="1" xfId="1" applyFont="1" applyFill="1" applyBorder="1" applyAlignment="1">
      <alignment horizontal="center" vertical="top"/>
    </xf>
    <xf numFmtId="43" fontId="3" fillId="3" borderId="1" xfId="0" applyNumberFormat="1" applyFont="1" applyFill="1" applyBorder="1" applyAlignment="1">
      <alignment vertical="top"/>
    </xf>
    <xf numFmtId="0" fontId="2" fillId="0" borderId="5" xfId="0" applyNumberFormat="1" applyFont="1" applyFill="1" applyBorder="1" applyAlignment="1">
      <alignment horizontal="left" vertical="top" wrapText="1"/>
    </xf>
    <xf numFmtId="0" fontId="2" fillId="0" borderId="6" xfId="0" applyNumberFormat="1" applyFont="1" applyFill="1" applyBorder="1" applyAlignment="1">
      <alignment horizontal="left" vertical="top" wrapText="1"/>
    </xf>
    <xf numFmtId="0" fontId="2" fillId="0" borderId="7" xfId="0" applyNumberFormat="1" applyFont="1" applyFill="1" applyBorder="1" applyAlignment="1">
      <alignment horizontal="left" vertical="top" wrapText="1"/>
    </xf>
    <xf numFmtId="0" fontId="3" fillId="3" borderId="1" xfId="0" applyFont="1" applyFill="1" applyBorder="1" applyAlignment="1">
      <alignment horizontal="center" vertical="top"/>
    </xf>
    <xf numFmtId="0" fontId="2" fillId="0" borderId="0" xfId="0" applyFont="1" applyAlignment="1">
      <alignment horizontal="left" vertical="top" wrapText="1"/>
    </xf>
    <xf numFmtId="0" fontId="3" fillId="0" borderId="0" xfId="0" applyFont="1" applyAlignment="1">
      <alignment horizontal="left" vertical="top" wrapText="1"/>
    </xf>
    <xf numFmtId="0" fontId="2" fillId="0" borderId="0" xfId="0" applyFont="1" applyAlignment="1">
      <alignment horizontal="left" vertical="top"/>
    </xf>
    <xf numFmtId="0" fontId="3" fillId="2"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2" xfId="0" applyFont="1" applyFill="1" applyBorder="1" applyAlignment="1">
      <alignment horizontal="center" vertical="top"/>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4" fillId="0" borderId="8" xfId="0" applyFont="1" applyBorder="1" applyAlignment="1">
      <alignment horizontal="left" vertical="top" wrapText="1"/>
    </xf>
    <xf numFmtId="10" fontId="3" fillId="0" borderId="1" xfId="2" applyNumberFormat="1" applyFont="1" applyFill="1" applyBorder="1" applyAlignment="1">
      <alignment horizontal="center" vertical="top" wrapText="1"/>
    </xf>
    <xf numFmtId="0" fontId="3" fillId="0" borderId="1" xfId="2" applyNumberFormat="1" applyFont="1" applyFill="1" applyBorder="1" applyAlignment="1">
      <alignment horizontal="center" vertical="top" wrapText="1"/>
    </xf>
    <xf numFmtId="0" fontId="3" fillId="3" borderId="1" xfId="2" applyNumberFormat="1" applyFont="1" applyFill="1" applyBorder="1" applyAlignment="1">
      <alignment horizontal="center"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tabSelected="1" topLeftCell="A4" zoomScale="80" zoomScaleNormal="80" zoomScaleSheetLayoutView="100" workbookViewId="0">
      <selection activeCell="K7" sqref="K7"/>
    </sheetView>
  </sheetViews>
  <sheetFormatPr defaultRowHeight="15" x14ac:dyDescent="0.25"/>
  <cols>
    <col min="1" max="1" width="9.28515625" bestFit="1" customWidth="1"/>
    <col min="2" max="2" width="26.85546875" customWidth="1"/>
    <col min="3" max="3" width="16.5703125" customWidth="1"/>
    <col min="4" max="4" width="12.7109375" customWidth="1"/>
    <col min="5" max="5" width="21.140625" bestFit="1" customWidth="1"/>
    <col min="6" max="6" width="22.42578125" bestFit="1" customWidth="1"/>
    <col min="7" max="7" width="15.85546875" bestFit="1" customWidth="1"/>
    <col min="8" max="8" width="22.42578125" bestFit="1" customWidth="1"/>
    <col min="9" max="9" width="21.140625" bestFit="1" customWidth="1"/>
    <col min="10" max="10" width="22.42578125" bestFit="1" customWidth="1"/>
    <col min="11" max="11" width="17" customWidth="1"/>
    <col min="12" max="12" width="34.140625" customWidth="1"/>
  </cols>
  <sheetData>
    <row r="1" spans="1:12" x14ac:dyDescent="0.25">
      <c r="A1" s="23" t="s">
        <v>0</v>
      </c>
      <c r="B1" s="23"/>
      <c r="C1" s="23"/>
      <c r="D1" s="23"/>
      <c r="E1" s="23"/>
      <c r="F1" s="23"/>
      <c r="G1" s="23"/>
      <c r="H1" s="23"/>
      <c r="I1" s="23"/>
      <c r="J1" s="23"/>
      <c r="K1" s="23"/>
      <c r="L1" s="23"/>
    </row>
    <row r="2" spans="1:12" ht="48" customHeight="1" x14ac:dyDescent="0.25">
      <c r="A2" s="23"/>
      <c r="B2" s="23"/>
      <c r="C2" s="23"/>
      <c r="D2" s="23"/>
      <c r="E2" s="23"/>
      <c r="F2" s="23"/>
      <c r="G2" s="23"/>
      <c r="H2" s="23"/>
      <c r="I2" s="23"/>
      <c r="J2" s="23"/>
      <c r="K2" s="23"/>
      <c r="L2" s="23"/>
    </row>
    <row r="3" spans="1:12" ht="30.75" customHeight="1" x14ac:dyDescent="0.25">
      <c r="A3" s="24" t="s">
        <v>1</v>
      </c>
      <c r="B3" s="24" t="s">
        <v>2</v>
      </c>
      <c r="C3" s="24" t="s">
        <v>3</v>
      </c>
      <c r="D3" s="24" t="s">
        <v>4</v>
      </c>
      <c r="E3" s="19" t="s">
        <v>5</v>
      </c>
      <c r="F3" s="19"/>
      <c r="G3" s="19"/>
      <c r="H3" s="19"/>
      <c r="I3" s="25" t="s">
        <v>33</v>
      </c>
      <c r="J3" s="26"/>
      <c r="K3" s="27"/>
      <c r="L3" s="1"/>
    </row>
    <row r="4" spans="1:12" ht="62.25" customHeight="1" x14ac:dyDescent="0.25">
      <c r="A4" s="24"/>
      <c r="B4" s="24"/>
      <c r="C4" s="24"/>
      <c r="D4" s="24"/>
      <c r="E4" s="2" t="s">
        <v>6</v>
      </c>
      <c r="F4" s="2" t="s">
        <v>7</v>
      </c>
      <c r="G4" s="2" t="s">
        <v>32</v>
      </c>
      <c r="H4" s="2" t="s">
        <v>8</v>
      </c>
      <c r="I4" s="2" t="s">
        <v>9</v>
      </c>
      <c r="J4" s="2" t="s">
        <v>10</v>
      </c>
      <c r="K4" s="3" t="s">
        <v>31</v>
      </c>
      <c r="L4" s="2" t="s">
        <v>11</v>
      </c>
    </row>
    <row r="5" spans="1:12" ht="21.75" customHeight="1" x14ac:dyDescent="0.25">
      <c r="A5" s="4">
        <v>1</v>
      </c>
      <c r="B5" s="5" t="s">
        <v>12</v>
      </c>
      <c r="C5" s="4" t="s">
        <v>13</v>
      </c>
      <c r="D5" s="6" t="s">
        <v>14</v>
      </c>
      <c r="E5" s="7">
        <v>363912919.16000003</v>
      </c>
      <c r="F5" s="7">
        <v>3897127744.46</v>
      </c>
      <c r="G5" s="7">
        <v>0</v>
      </c>
      <c r="H5" s="7">
        <v>4261040663.6199999</v>
      </c>
      <c r="I5" s="8">
        <v>1089669208.6500001</v>
      </c>
      <c r="J5" s="9">
        <f>H5-I5</f>
        <v>3171371454.9699998</v>
      </c>
      <c r="K5" s="29">
        <v>0.11473</v>
      </c>
      <c r="L5" s="16" t="s">
        <v>34</v>
      </c>
    </row>
    <row r="6" spans="1:12" ht="20.25" customHeight="1" x14ac:dyDescent="0.25">
      <c r="A6" s="4">
        <v>2</v>
      </c>
      <c r="B6" s="5" t="s">
        <v>30</v>
      </c>
      <c r="C6" s="4" t="s">
        <v>15</v>
      </c>
      <c r="D6" s="6" t="s">
        <v>14</v>
      </c>
      <c r="E6" s="7">
        <v>0</v>
      </c>
      <c r="F6" s="7">
        <v>0</v>
      </c>
      <c r="G6" s="7">
        <v>0</v>
      </c>
      <c r="H6" s="7">
        <v>2452059731</v>
      </c>
      <c r="I6" s="8">
        <v>802646077.09000003</v>
      </c>
      <c r="J6" s="9">
        <f>H6-I6</f>
        <v>1649413653.9099998</v>
      </c>
      <c r="K6" s="30">
        <f>8.451</f>
        <v>8.4510000000000005</v>
      </c>
      <c r="L6" s="17"/>
    </row>
    <row r="7" spans="1:12" ht="47.25" x14ac:dyDescent="0.25">
      <c r="A7" s="4">
        <v>3</v>
      </c>
      <c r="B7" s="5" t="s">
        <v>36</v>
      </c>
      <c r="C7" s="4" t="s">
        <v>16</v>
      </c>
      <c r="D7" s="6" t="s">
        <v>14</v>
      </c>
      <c r="E7" s="7">
        <v>100000000</v>
      </c>
      <c r="F7" s="7">
        <v>157583533.84999999</v>
      </c>
      <c r="G7" s="7">
        <v>0</v>
      </c>
      <c r="H7" s="7">
        <v>257583533.84999999</v>
      </c>
      <c r="I7" s="8">
        <v>257583533.84999999</v>
      </c>
      <c r="J7" s="11"/>
      <c r="K7" s="29">
        <v>2.7119999999999998E-2</v>
      </c>
      <c r="L7" s="17"/>
    </row>
    <row r="8" spans="1:12" ht="35.25" customHeight="1" x14ac:dyDescent="0.25">
      <c r="A8" s="4">
        <v>4</v>
      </c>
      <c r="B8" s="5" t="s">
        <v>17</v>
      </c>
      <c r="C8" s="4" t="s">
        <v>18</v>
      </c>
      <c r="D8" s="6" t="s">
        <v>14</v>
      </c>
      <c r="E8" s="7">
        <v>0</v>
      </c>
      <c r="F8" s="7">
        <v>0</v>
      </c>
      <c r="G8" s="7">
        <v>0</v>
      </c>
      <c r="H8" s="7">
        <v>2322887748.46</v>
      </c>
      <c r="I8" s="8">
        <v>890954835.70000005</v>
      </c>
      <c r="J8" s="9">
        <f>H8-I8</f>
        <v>1431932912.76</v>
      </c>
      <c r="K8" s="29">
        <v>9.3810000000000004E-2</v>
      </c>
      <c r="L8" s="17"/>
    </row>
    <row r="9" spans="1:12" ht="24.75" customHeight="1" x14ac:dyDescent="0.25">
      <c r="A9" s="4">
        <v>5</v>
      </c>
      <c r="B9" s="5" t="s">
        <v>19</v>
      </c>
      <c r="C9" s="4" t="s">
        <v>20</v>
      </c>
      <c r="D9" s="6" t="s">
        <v>14</v>
      </c>
      <c r="E9" s="7">
        <v>0</v>
      </c>
      <c r="F9" s="7">
        <v>0</v>
      </c>
      <c r="G9" s="7">
        <v>0</v>
      </c>
      <c r="H9" s="7">
        <v>5647404269</v>
      </c>
      <c r="I9" s="8">
        <v>2234369932.2800002</v>
      </c>
      <c r="J9" s="12">
        <f>H9-I9</f>
        <v>3413034336.7199998</v>
      </c>
      <c r="K9" s="29">
        <v>0.23526</v>
      </c>
      <c r="L9" s="17"/>
    </row>
    <row r="10" spans="1:12" ht="20.25" customHeight="1" x14ac:dyDescent="0.25">
      <c r="A10" s="4">
        <v>6</v>
      </c>
      <c r="B10" s="5" t="s">
        <v>23</v>
      </c>
      <c r="C10" s="4" t="s">
        <v>13</v>
      </c>
      <c r="D10" s="6" t="s">
        <v>14</v>
      </c>
      <c r="E10" s="7">
        <v>0</v>
      </c>
      <c r="F10" s="7">
        <v>0</v>
      </c>
      <c r="G10" s="7">
        <v>0</v>
      </c>
      <c r="H10" s="7">
        <v>5952475721.0900002</v>
      </c>
      <c r="I10" s="8">
        <v>1757220618.01</v>
      </c>
      <c r="J10" s="9">
        <f>H10-I10</f>
        <v>4195255103.0799999</v>
      </c>
      <c r="K10" s="30">
        <v>18.501999999999999</v>
      </c>
      <c r="L10" s="17"/>
    </row>
    <row r="11" spans="1:12" ht="20.25" customHeight="1" x14ac:dyDescent="0.25">
      <c r="A11" s="4">
        <v>7</v>
      </c>
      <c r="B11" s="5" t="s">
        <v>22</v>
      </c>
      <c r="C11" s="4" t="s">
        <v>16</v>
      </c>
      <c r="D11" s="6" t="s">
        <v>14</v>
      </c>
      <c r="E11" s="7">
        <v>279917172.77999997</v>
      </c>
      <c r="F11" s="7">
        <v>3722267011.79</v>
      </c>
      <c r="G11" s="7">
        <v>1643252</v>
      </c>
      <c r="H11" s="7">
        <v>4003827436.5700002</v>
      </c>
      <c r="I11" s="8">
        <v>2037377365.05</v>
      </c>
      <c r="J11" s="9">
        <f>H11-I11</f>
        <v>1966450071.5200002</v>
      </c>
      <c r="K11" s="10">
        <v>0.21451999999999999</v>
      </c>
      <c r="L11" s="18"/>
    </row>
    <row r="12" spans="1:12" ht="20.25" customHeight="1" x14ac:dyDescent="0.25">
      <c r="A12" s="4">
        <v>8</v>
      </c>
      <c r="B12" s="5" t="s">
        <v>21</v>
      </c>
      <c r="C12" s="4" t="s">
        <v>20</v>
      </c>
      <c r="D12" s="6" t="s">
        <v>14</v>
      </c>
      <c r="E12" s="7">
        <v>1299631491</v>
      </c>
      <c r="F12" s="7">
        <v>3520138422</v>
      </c>
      <c r="G12" s="7">
        <v>115333</v>
      </c>
      <c r="H12" s="7">
        <v>4819885246</v>
      </c>
      <c r="I12" s="8">
        <v>0</v>
      </c>
      <c r="J12" s="12">
        <f>H12-I12</f>
        <v>4819885246</v>
      </c>
      <c r="K12" s="10">
        <f>I12/$I$15</f>
        <v>0</v>
      </c>
      <c r="L12" s="13" t="s">
        <v>24</v>
      </c>
    </row>
    <row r="13" spans="1:12" ht="22.5" customHeight="1" x14ac:dyDescent="0.25">
      <c r="A13" s="4">
        <v>9</v>
      </c>
      <c r="B13" s="5" t="s">
        <v>25</v>
      </c>
      <c r="C13" s="4" t="s">
        <v>20</v>
      </c>
      <c r="D13" s="6" t="s">
        <v>14</v>
      </c>
      <c r="E13" s="7">
        <v>253883717</v>
      </c>
      <c r="F13" s="7">
        <v>1436916563</v>
      </c>
      <c r="G13" s="7">
        <v>3528981</v>
      </c>
      <c r="H13" s="7">
        <v>1694329261</v>
      </c>
      <c r="I13" s="8">
        <v>0</v>
      </c>
      <c r="J13" s="7">
        <v>0</v>
      </c>
      <c r="K13" s="10">
        <f t="shared" ref="K5:K14" si="0">I13/$I$15</f>
        <v>0</v>
      </c>
      <c r="L13" s="13" t="s">
        <v>26</v>
      </c>
    </row>
    <row r="14" spans="1:12" ht="36" customHeight="1" x14ac:dyDescent="0.25">
      <c r="A14" s="4">
        <v>10</v>
      </c>
      <c r="B14" s="5" t="s">
        <v>27</v>
      </c>
      <c r="C14" s="4" t="s">
        <v>15</v>
      </c>
      <c r="D14" s="6" t="s">
        <v>14</v>
      </c>
      <c r="E14" s="7">
        <f>10284237.99*90.3148</f>
        <v>928818897.21925211</v>
      </c>
      <c r="F14" s="7">
        <f>19900577.09*90.3148</f>
        <v>1797316639.7679322</v>
      </c>
      <c r="G14" s="7">
        <v>0</v>
      </c>
      <c r="H14" s="7">
        <f>30184815.08*90.3148</f>
        <v>2726135536.987184</v>
      </c>
      <c r="I14" s="8">
        <v>0</v>
      </c>
      <c r="J14" s="7">
        <v>0</v>
      </c>
      <c r="K14" s="10">
        <f>I14/$I$15</f>
        <v>0</v>
      </c>
      <c r="L14" s="13" t="s">
        <v>28</v>
      </c>
    </row>
    <row r="15" spans="1:12" ht="30.75" customHeight="1" x14ac:dyDescent="0.25">
      <c r="A15" s="19" t="s">
        <v>29</v>
      </c>
      <c r="B15" s="19"/>
      <c r="C15" s="19"/>
      <c r="D15" s="19"/>
      <c r="E15" s="14">
        <f t="shared" ref="E15:K15" si="1">SUM(E5:E14)</f>
        <v>3226164197.1592522</v>
      </c>
      <c r="F15" s="14">
        <f t="shared" si="1"/>
        <v>14531349914.867933</v>
      </c>
      <c r="G15" s="14">
        <f t="shared" si="1"/>
        <v>5287566</v>
      </c>
      <c r="H15" s="14">
        <f t="shared" si="1"/>
        <v>34137629147.577183</v>
      </c>
      <c r="I15" s="14">
        <f t="shared" si="1"/>
        <v>9069821570.6299992</v>
      </c>
      <c r="J15" s="14">
        <f t="shared" si="1"/>
        <v>20647342778.959999</v>
      </c>
      <c r="K15" s="31">
        <v>95.495999999999995</v>
      </c>
      <c r="L15" s="15"/>
    </row>
    <row r="16" spans="1:12" ht="62.25" customHeight="1" x14ac:dyDescent="0.25">
      <c r="A16" s="28" t="s">
        <v>37</v>
      </c>
      <c r="B16" s="28"/>
      <c r="C16" s="28"/>
      <c r="D16" s="28"/>
      <c r="E16" s="28"/>
      <c r="F16" s="28"/>
      <c r="G16" s="28"/>
      <c r="H16" s="28"/>
      <c r="I16" s="28"/>
      <c r="J16" s="28"/>
      <c r="K16" s="28"/>
      <c r="L16" s="28"/>
    </row>
    <row r="17" spans="1:12" ht="261" customHeight="1" x14ac:dyDescent="0.25">
      <c r="A17" s="20" t="s">
        <v>38</v>
      </c>
      <c r="B17" s="20"/>
      <c r="C17" s="20"/>
      <c r="D17" s="20"/>
      <c r="E17" s="20"/>
      <c r="F17" s="20"/>
      <c r="G17" s="20"/>
      <c r="H17" s="20"/>
      <c r="I17" s="20"/>
      <c r="J17" s="20"/>
      <c r="K17" s="20"/>
      <c r="L17" s="20"/>
    </row>
    <row r="18" spans="1:12" x14ac:dyDescent="0.25">
      <c r="A18" s="21" t="s">
        <v>35</v>
      </c>
      <c r="B18" s="22"/>
      <c r="C18" s="22"/>
      <c r="D18" s="22"/>
      <c r="E18" s="22"/>
      <c r="F18" s="22"/>
      <c r="G18" s="22"/>
      <c r="H18" s="22"/>
      <c r="I18" s="22"/>
      <c r="J18" s="22"/>
      <c r="K18" s="22"/>
      <c r="L18" s="22"/>
    </row>
    <row r="19" spans="1:12" x14ac:dyDescent="0.25">
      <c r="A19" s="22"/>
      <c r="B19" s="22"/>
      <c r="C19" s="22"/>
      <c r="D19" s="22"/>
      <c r="E19" s="22"/>
      <c r="F19" s="22"/>
      <c r="G19" s="22"/>
      <c r="H19" s="22"/>
      <c r="I19" s="22"/>
      <c r="J19" s="22"/>
      <c r="K19" s="22"/>
      <c r="L19" s="22"/>
    </row>
    <row r="20" spans="1:12" x14ac:dyDescent="0.25">
      <c r="A20" s="22"/>
      <c r="B20" s="22"/>
      <c r="C20" s="22"/>
      <c r="D20" s="22"/>
      <c r="E20" s="22"/>
      <c r="F20" s="22"/>
      <c r="G20" s="22"/>
      <c r="H20" s="22"/>
      <c r="I20" s="22"/>
      <c r="J20" s="22"/>
      <c r="K20" s="22"/>
      <c r="L20" s="22"/>
    </row>
    <row r="21" spans="1:12" x14ac:dyDescent="0.25">
      <c r="A21" s="22"/>
      <c r="B21" s="22"/>
      <c r="C21" s="22"/>
      <c r="D21" s="22"/>
      <c r="E21" s="22"/>
      <c r="F21" s="22"/>
      <c r="G21" s="22"/>
      <c r="H21" s="22"/>
      <c r="I21" s="22"/>
      <c r="J21" s="22"/>
      <c r="K21" s="22"/>
      <c r="L21" s="22"/>
    </row>
    <row r="22" spans="1:12" x14ac:dyDescent="0.25">
      <c r="A22" s="22"/>
      <c r="B22" s="22"/>
      <c r="C22" s="22"/>
      <c r="D22" s="22"/>
      <c r="E22" s="22"/>
      <c r="F22" s="22"/>
      <c r="G22" s="22"/>
      <c r="H22" s="22"/>
      <c r="I22" s="22"/>
      <c r="J22" s="22"/>
      <c r="K22" s="22"/>
      <c r="L22" s="22"/>
    </row>
    <row r="23" spans="1:12" ht="171" customHeight="1" x14ac:dyDescent="0.25">
      <c r="A23" s="22"/>
      <c r="B23" s="22"/>
      <c r="C23" s="22"/>
      <c r="D23" s="22"/>
      <c r="E23" s="22"/>
      <c r="F23" s="22"/>
      <c r="G23" s="22"/>
      <c r="H23" s="22"/>
      <c r="I23" s="22"/>
      <c r="J23" s="22"/>
      <c r="K23" s="22"/>
      <c r="L23" s="22"/>
    </row>
  </sheetData>
  <mergeCells count="12">
    <mergeCell ref="L5:L11"/>
    <mergeCell ref="A15:D15"/>
    <mergeCell ref="A17:L17"/>
    <mergeCell ref="A18:L23"/>
    <mergeCell ref="A1:L2"/>
    <mergeCell ref="A3:A4"/>
    <mergeCell ref="B3:B4"/>
    <mergeCell ref="C3:C4"/>
    <mergeCell ref="D3:D4"/>
    <mergeCell ref="E3:H3"/>
    <mergeCell ref="I3:K3"/>
    <mergeCell ref="A16:L16"/>
  </mergeCells>
  <pageMargins left="0.7" right="0.7" top="0.75" bottom="0.75" header="0.3" footer="0.3"/>
  <pageSetup paperSize="5"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Surbhi Saxena</dc:creator>
  <cp:lastModifiedBy>Mayank</cp:lastModifiedBy>
  <cp:lastPrinted>2026-04-17T05:47:16Z</cp:lastPrinted>
  <dcterms:created xsi:type="dcterms:W3CDTF">2026-04-15T07:08:51Z</dcterms:created>
  <dcterms:modified xsi:type="dcterms:W3CDTF">2026-09-19T06:16:20Z</dcterms:modified>
</cp:coreProperties>
</file>